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<sst xmlns="http://schemas.openxmlformats.org/spreadsheetml/2006/main" count="88" uniqueCount="88">
  <si>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</si>
  <si>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</si>
  <si>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</si>
  <si>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</si>
  <si>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</si>
  <si>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</si>
  <si>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</si>
  <si>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</si>
  <si>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</si>
  <si>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</si>
  <si>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</si>
  <si>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</si>
  <si>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</si>
  <si>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</si>
  <si>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</si>
  <si>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</si>
  <si>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</si>
  <si>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</si>
  <si>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</si>
  <si>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</si>
  <si>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</si>
  <si>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</si>
  <si>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</si>
  <si>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</si>
  <si>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</si>
  <si>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</si>
  <si>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</si>
  <si>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</si>
  <si>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</si>
  <si>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</si>
  <si>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</si>
  <si>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</si>
  <si>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</si>
  <si>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2017 році</t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</si>
  <si>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</si>
  <si>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</si>
  <si>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</si>
  <si>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</si>
  <si>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</si>
  <si>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</si>
  <si>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</si>
  <si>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</si>
  <si>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</si>
  <si>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</si>
  <si>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</si>
  <si>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</si>
  <si>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</si>
  <si>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</si>
  <si>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</si>
  <si>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</si>
  <si>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</si>
  <si>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</si>
  <si>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</si>
  <si>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</si>
  <si>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</si>
  <si>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</si>
  <si>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</si>
  <si>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</si>
  <si>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</si>
  <si>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</si>
  <si>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</si>
  <si>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</si>
  <si>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</si>
  <si>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</si>
  <si>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</si>
  <si>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</si>
  <si>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</si>
  <si>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</si>
  <si>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</si>
  <si>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</si>
  <si>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</si>
  <si>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</si>
  <si>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</si>
  <si>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</si>
  <si>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</si>
  <si>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</si>
  <si>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</si>
  <si>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</si>
  <si>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</si>
  <si>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</si>
  <si>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</si>
  <si>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</si>
  <si>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</si>
  <si>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</si>
  <si>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</si>
  <si>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</si>
  <si>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</si>
  <si>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28.04.2017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</si>
</sst>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3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4" fillId="25" borderId="10" xfId="82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1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1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28" fillId="0" borderId="0" xfId="82" applyFont="1" applyAlignment="1">
      <alignment horizontal="center" vertical="top" wrapText="1"/>
      <protection/>
    </xf>
    <xf numFmtId="0" fontId="28" fillId="0" borderId="0" xfId="82" applyFont="1" applyAlignment="1">
      <alignment horizontal="center"/>
      <protection/>
    </xf>
    <xf numFmtId="0" fontId="31" fillId="0" borderId="12" xfId="82" applyFont="1" applyBorder="1" applyAlignment="1">
      <alignment horizontal="center" vertical="center" wrapText="1"/>
      <protection/>
    </xf>
    <xf numFmtId="0" fontId="31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33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66</v>
      </c>
      <c r="F5" s="70" t="s">
        <v>67</v>
      </c>
      <c r="G5" s="54" t="s">
        <v>68</v>
      </c>
      <c r="H5" s="64" t="s">
        <v>87</v>
      </c>
      <c r="I5" s="64" t="s">
        <v>44</v>
      </c>
    </row>
    <row r="6" spans="1:9" ht="26.25" customHeight="1">
      <c r="A6" s="66"/>
      <c r="B6" s="67"/>
      <c r="C6" s="66"/>
      <c r="D6" s="68"/>
      <c r="E6" s="69"/>
      <c r="F6" s="71"/>
      <c r="G6" s="60" t="s">
        <v>69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62</v>
      </c>
      <c r="B8" s="56"/>
      <c r="C8" s="57" t="s">
        <v>63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64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65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34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1033396.24</v>
      </c>
      <c r="I11" s="42">
        <f>H11/E11*100</f>
        <v>14.310808145064174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</f>
        <v>22561.239999999998</v>
      </c>
      <c r="I12" s="43">
        <f aca="true" t="shared" si="0" ref="I12:I41">H12/E12*100</f>
        <v>25.349707865168536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v>24360</v>
      </c>
      <c r="I13" s="43">
        <f t="shared" si="0"/>
        <v>12.272040302267003</v>
      </c>
      <c r="K13" s="50"/>
    </row>
    <row r="14" spans="1:9" ht="55.5" customHeight="1">
      <c r="A14" s="37" t="s">
        <v>51</v>
      </c>
      <c r="B14" s="29"/>
      <c r="C14" s="39" t="s">
        <v>35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</f>
        <v>657690</v>
      </c>
      <c r="I14" s="43">
        <f t="shared" si="0"/>
        <v>13.788050314465409</v>
      </c>
    </row>
    <row r="15" spans="1:9" ht="36">
      <c r="A15" s="37" t="s">
        <v>58</v>
      </c>
      <c r="B15" s="29" t="s">
        <v>18</v>
      </c>
      <c r="C15" s="39" t="s">
        <v>19</v>
      </c>
      <c r="D15" s="30"/>
      <c r="E15" s="17">
        <v>200000</v>
      </c>
      <c r="F15" s="17">
        <v>200000</v>
      </c>
      <c r="G15" s="17"/>
      <c r="H15" s="44"/>
      <c r="I15" s="43">
        <f t="shared" si="0"/>
        <v>0</v>
      </c>
    </row>
    <row r="16" spans="1:9" ht="36">
      <c r="A16" s="37" t="s">
        <v>70</v>
      </c>
      <c r="B16" s="29"/>
      <c r="C16" s="39" t="s">
        <v>6</v>
      </c>
      <c r="D16" s="30" t="s">
        <v>20</v>
      </c>
      <c r="E16" s="18">
        <v>550000</v>
      </c>
      <c r="F16" s="18">
        <v>550000</v>
      </c>
      <c r="G16" s="18"/>
      <c r="H16" s="44"/>
      <c r="I16" s="43">
        <f t="shared" si="0"/>
        <v>0</v>
      </c>
    </row>
    <row r="17" spans="1:9" ht="36">
      <c r="A17" s="37" t="s">
        <v>71</v>
      </c>
      <c r="B17" s="45"/>
      <c r="C17" s="48" t="s">
        <v>54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/>
      <c r="I17" s="43">
        <f t="shared" si="0"/>
        <v>0</v>
      </c>
    </row>
    <row r="18" spans="1:9" ht="18">
      <c r="A18" s="37" t="s">
        <v>72</v>
      </c>
      <c r="B18" s="45"/>
      <c r="C18" s="48" t="s">
        <v>55</v>
      </c>
      <c r="D18" s="47"/>
      <c r="E18" s="18">
        <v>100000</v>
      </c>
      <c r="F18" s="18">
        <v>100000</v>
      </c>
      <c r="G18" s="18"/>
      <c r="H18" s="44"/>
      <c r="I18" s="43">
        <f t="shared" si="0"/>
        <v>0</v>
      </c>
    </row>
    <row r="19" spans="1:9" ht="54">
      <c r="A19" s="37" t="s">
        <v>73</v>
      </c>
      <c r="B19" s="45"/>
      <c r="C19" s="48" t="s">
        <v>56</v>
      </c>
      <c r="D19" s="47"/>
      <c r="E19" s="18">
        <v>150000</v>
      </c>
      <c r="F19" s="18">
        <v>150000</v>
      </c>
      <c r="G19" s="18"/>
      <c r="H19" s="44">
        <v>150000</v>
      </c>
      <c r="I19" s="43">
        <f t="shared" si="0"/>
        <v>100</v>
      </c>
    </row>
    <row r="20" spans="1:9" ht="36">
      <c r="A20" s="37" t="s">
        <v>74</v>
      </c>
      <c r="B20" s="45"/>
      <c r="C20" s="46" t="s">
        <v>45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75</v>
      </c>
      <c r="B21" s="45"/>
      <c r="C21" s="46" t="s">
        <v>46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76</v>
      </c>
      <c r="B22" s="45"/>
      <c r="C22" s="46" t="s">
        <v>47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77</v>
      </c>
      <c r="B23" s="45"/>
      <c r="C23" s="46" t="s">
        <v>48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78</v>
      </c>
      <c r="B24" s="45"/>
      <c r="C24" s="46" t="s">
        <v>49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79</v>
      </c>
      <c r="B25" s="45"/>
      <c r="C25" s="46" t="s">
        <v>50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80</v>
      </c>
      <c r="B26" s="45"/>
      <c r="C26" s="52" t="s">
        <v>53</v>
      </c>
      <c r="D26" s="47"/>
      <c r="E26" s="18">
        <v>366672</v>
      </c>
      <c r="F26" s="18">
        <v>366672</v>
      </c>
      <c r="G26" s="18"/>
      <c r="H26" s="44">
        <v>178785</v>
      </c>
      <c r="I26" s="43">
        <f t="shared" si="0"/>
        <v>48.75883623510931</v>
      </c>
    </row>
    <row r="27" spans="1:9" ht="18">
      <c r="A27" s="32" t="s">
        <v>24</v>
      </c>
      <c r="B27" s="35"/>
      <c r="C27" s="36" t="s">
        <v>36</v>
      </c>
      <c r="D27" s="15"/>
      <c r="E27" s="16">
        <f>SUM(E28:E31)</f>
        <v>1620000</v>
      </c>
      <c r="F27" s="16">
        <f>SUM(F28:F31)</f>
        <v>1620000</v>
      </c>
      <c r="G27" s="16">
        <f>SUM(G28:G31)</f>
        <v>0</v>
      </c>
      <c r="H27" s="16">
        <f>SUM(H28:H31)</f>
        <v>46925</v>
      </c>
      <c r="I27" s="42">
        <f t="shared" si="0"/>
        <v>2.8966049382716053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51"/>
      <c r="I28" s="43">
        <f t="shared" si="0"/>
        <v>0</v>
      </c>
    </row>
    <row r="29" spans="1:9" ht="19.5" customHeight="1">
      <c r="A29" s="37" t="s">
        <v>11</v>
      </c>
      <c r="B29" s="29" t="s">
        <v>23</v>
      </c>
      <c r="C29" s="39" t="s">
        <v>37</v>
      </c>
      <c r="D29" s="30"/>
      <c r="E29" s="17">
        <v>200000</v>
      </c>
      <c r="F29" s="17">
        <v>200000</v>
      </c>
      <c r="G29" s="17"/>
      <c r="H29" s="44">
        <f>19025+27900</f>
        <v>46925</v>
      </c>
      <c r="I29" s="43">
        <f t="shared" si="0"/>
        <v>23.4625</v>
      </c>
    </row>
    <row r="30" spans="1:9" ht="19.5" customHeight="1">
      <c r="A30" s="37" t="s">
        <v>12</v>
      </c>
      <c r="B30" s="29"/>
      <c r="C30" s="39" t="s">
        <v>57</v>
      </c>
      <c r="D30" s="30"/>
      <c r="E30" s="17">
        <v>70000</v>
      </c>
      <c r="F30" s="17">
        <v>70000</v>
      </c>
      <c r="G30" s="17"/>
      <c r="H30" s="44"/>
      <c r="I30" s="43">
        <f t="shared" si="0"/>
        <v>0</v>
      </c>
    </row>
    <row r="31" spans="1:9" ht="36" customHeight="1">
      <c r="A31" s="37" t="s">
        <v>81</v>
      </c>
      <c r="B31" s="45"/>
      <c r="C31" s="48" t="s">
        <v>52</v>
      </c>
      <c r="D31" s="47"/>
      <c r="E31" s="49">
        <v>1200000</v>
      </c>
      <c r="F31" s="49">
        <v>1200000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38</v>
      </c>
      <c r="D32" s="28"/>
      <c r="E32" s="16">
        <f>SUM(E33:E35)</f>
        <v>30000</v>
      </c>
      <c r="F32" s="16">
        <f>SUM(F33:F35)</f>
        <v>30000</v>
      </c>
      <c r="G32" s="16"/>
      <c r="H32" s="16">
        <f>SUM(H33:H35)</f>
        <v>10000</v>
      </c>
      <c r="I32" s="42">
        <f t="shared" si="0"/>
        <v>33.33333333333333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61</v>
      </c>
      <c r="B35" s="29"/>
      <c r="C35" s="39" t="s">
        <v>39</v>
      </c>
      <c r="D35" s="30"/>
      <c r="E35" s="17">
        <v>10000</v>
      </c>
      <c r="F35" s="17">
        <v>10000</v>
      </c>
      <c r="G35" s="17"/>
      <c r="H35" s="44"/>
      <c r="I35" s="43">
        <f t="shared" si="0"/>
        <v>0</v>
      </c>
    </row>
    <row r="36" spans="1:9" ht="30" customHeight="1">
      <c r="A36" s="19" t="s">
        <v>82</v>
      </c>
      <c r="B36" s="35"/>
      <c r="C36" s="36" t="s">
        <v>40</v>
      </c>
      <c r="D36" s="15"/>
      <c r="E36" s="16">
        <f>SUM(E37:E40)</f>
        <v>1737935.6</v>
      </c>
      <c r="F36" s="16">
        <f>SUM(F37:F40)</f>
        <v>1737935.6</v>
      </c>
      <c r="G36" s="16"/>
      <c r="H36" s="16">
        <f>SUM(H37:H40)</f>
        <v>79747.2</v>
      </c>
      <c r="I36" s="42">
        <f t="shared" si="0"/>
        <v>4.588616517205815</v>
      </c>
    </row>
    <row r="37" spans="1:9" ht="36" customHeight="1">
      <c r="A37" s="37" t="s">
        <v>83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84</v>
      </c>
      <c r="B38" s="21" t="s">
        <v>29</v>
      </c>
      <c r="C38" s="40" t="s">
        <v>41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v>79747.2</v>
      </c>
      <c r="I38" s="43">
        <f t="shared" si="0"/>
        <v>81.42820384007449</v>
      </c>
    </row>
    <row r="39" spans="1:9" ht="72" customHeight="1">
      <c r="A39" s="37" t="s">
        <v>85</v>
      </c>
      <c r="B39" s="21"/>
      <c r="C39" s="53" t="s">
        <v>59</v>
      </c>
      <c r="D39" s="29"/>
      <c r="E39" s="20">
        <v>400000</v>
      </c>
      <c r="F39" s="20">
        <v>400000</v>
      </c>
      <c r="G39" s="20"/>
      <c r="H39" s="44"/>
      <c r="I39" s="43">
        <f t="shared" si="0"/>
        <v>0</v>
      </c>
    </row>
    <row r="40" spans="1:9" ht="75.75" customHeight="1">
      <c r="A40" s="37" t="s">
        <v>86</v>
      </c>
      <c r="B40" s="21"/>
      <c r="C40" s="53" t="s">
        <v>60</v>
      </c>
      <c r="D40" s="29"/>
      <c r="E40" s="20">
        <v>1100000</v>
      </c>
      <c r="F40" s="20">
        <v>1100000</v>
      </c>
      <c r="G40" s="20"/>
      <c r="H40" s="44"/>
      <c r="I40" s="43">
        <f t="shared" si="0"/>
        <v>0</v>
      </c>
    </row>
    <row r="41" spans="1:9" ht="31.5" customHeight="1">
      <c r="A41" s="22"/>
      <c r="B41" s="33"/>
      <c r="C41" s="23" t="s">
        <v>31</v>
      </c>
      <c r="D41" s="34"/>
      <c r="E41" s="41">
        <f>E8+E11+E27+E32+E36</f>
        <v>17944824.93</v>
      </c>
      <c r="F41" s="41">
        <f>F8+F11+F27+F32+F36</f>
        <v>17944824.93</v>
      </c>
      <c r="G41" s="41">
        <f>G8+G11+G27+G32+G36</f>
        <v>7335800</v>
      </c>
      <c r="H41" s="41">
        <f>H8+H11+H27+H32+H36</f>
        <v>1173242.09</v>
      </c>
      <c r="I41" s="42">
        <f t="shared" si="0"/>
        <v>6.538052583832036</v>
      </c>
    </row>
    <row r="42" spans="1:7" ht="18">
      <c r="A42" s="4"/>
      <c r="B42" s="2"/>
      <c r="C42" s="8"/>
      <c r="D42" s="9"/>
      <c r="E42" s="10"/>
      <c r="F42" s="10"/>
      <c r="G42" s="10"/>
    </row>
    <row r="43" spans="1:8" ht="18">
      <c r="A43" s="24" t="s">
        <v>42</v>
      </c>
      <c r="B43" s="25"/>
      <c r="D43" s="11"/>
      <c r="E43" s="26" t="s">
        <v>43</v>
      </c>
      <c r="F43" s="26"/>
      <c r="G43" s="26"/>
      <c r="H43" s="50"/>
    </row>
    <row r="44" spans="5:7" ht="35.25" customHeight="1">
      <c r="E44" s="1"/>
      <c r="F44" s="1"/>
      <c r="G44" s="1"/>
    </row>
    <row r="45" spans="5:7" ht="23.25" customHeight="1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1:9" ht="18">
      <c r="A49" s="2"/>
      <c r="B49" s="2"/>
      <c r="C49" s="2"/>
      <c r="D49" s="2"/>
      <c r="E49" s="12"/>
      <c r="F49" s="12"/>
      <c r="G49" s="12"/>
      <c r="H49" s="2"/>
      <c r="I49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2017-04-28T11:55:42Z</dcterms:modified>
  <cp:category/>
  <cp:version/>
  <cp:contentType/>
  <cp:contentStatus/>
</cp:coreProperties>
</file>